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7050" activeTab="0"/>
  </bookViews>
  <sheets>
    <sheet name="index" sheetId="1" r:id="rId1"/>
    <sheet name="polynomial" sheetId="2" r:id="rId2"/>
    <sheet name="quadratic" sheetId="3" r:id="rId3"/>
    <sheet name="quotient" sheetId="4" r:id="rId4"/>
    <sheet name="tangent" sheetId="5" r:id="rId5"/>
    <sheet name="maxmin" sheetId="6" r:id="rId6"/>
    <sheet name="polynomial (2)" sheetId="7" r:id="rId7"/>
  </sheets>
  <definedNames/>
  <calcPr fullCalcOnLoad="1"/>
</workbook>
</file>

<file path=xl/sharedStrings.xml><?xml version="1.0" encoding="utf-8"?>
<sst xmlns="http://schemas.openxmlformats.org/spreadsheetml/2006/main" count="100" uniqueCount="37">
  <si>
    <t>y =</t>
  </si>
  <si>
    <t>x</t>
  </si>
  <si>
    <t>Differentiate the following function</t>
  </si>
  <si>
    <t>dy</t>
  </si>
  <si>
    <t>dx</t>
  </si>
  <si>
    <t>=</t>
  </si>
  <si>
    <t>(</t>
  </si>
  <si>
    <t>)</t>
  </si>
  <si>
    <t>sign</t>
  </si>
  <si>
    <t>Equation:</t>
  </si>
  <si>
    <t xml:space="preserve">Gradient: </t>
  </si>
  <si>
    <t>Find the equation of the tangent to the curve at x =</t>
  </si>
  <si>
    <t>+</t>
  </si>
  <si>
    <t>y</t>
  </si>
  <si>
    <t>y1</t>
  </si>
  <si>
    <t>m</t>
  </si>
  <si>
    <t>-</t>
  </si>
  <si>
    <t>x1</t>
  </si>
  <si>
    <t>3x2</t>
  </si>
  <si>
    <t>3x</t>
  </si>
  <si>
    <t>y'</t>
  </si>
  <si>
    <t>x2</t>
  </si>
  <si>
    <t>Find the stationary points on the curve below</t>
  </si>
  <si>
    <t>Stationary points</t>
  </si>
  <si>
    <t>Minimum:</t>
  </si>
  <si>
    <t>Maximum:</t>
  </si>
  <si>
    <t>Differentiating polynomial functions</t>
  </si>
  <si>
    <t>Differentiating quadratic functions - expand those brackets!</t>
  </si>
  <si>
    <t>Differentiating a rational function - simplify first!</t>
  </si>
  <si>
    <t>Finding equations of tangents to curves</t>
  </si>
  <si>
    <t>Finding stationary points on a curve</t>
  </si>
  <si>
    <r>
      <t>©</t>
    </r>
    <r>
      <rPr>
        <sz val="8"/>
        <rFont val="Arial"/>
        <family val="0"/>
      </rPr>
      <t xml:space="preserve"> Copyright 2004 S.A.Lomax, M.J.Nixon.  All Rights Reserved.</t>
    </r>
  </si>
  <si>
    <t>Integrating polynomial functions</t>
  </si>
  <si>
    <t>c</t>
  </si>
  <si>
    <t>Integrate the following function</t>
  </si>
  <si>
    <t>Answer:</t>
  </si>
  <si>
    <t>DIFFERENTIATION AND INTEGRATION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</si>
</sst>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</numFmts>
  <fonts count="67">
    <font>
      <sz val="10"/>
      <name val="Arial"/>
      <family val="0"/>
    </font>
    <font>
      <sz val="12"/>
      <name val="Arial"/>
      <family val="0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sz val="24"/>
      <name val="Eras Demi ITC"/>
      <family val="2"/>
    </font>
    <font>
      <sz val="10"/>
      <color indexed="9"/>
      <name val="Eras Demi ITC"/>
      <family val="2"/>
    </font>
    <font>
      <b/>
      <sz val="36"/>
      <name val="Eras Demi ITC"/>
      <family val="2"/>
    </font>
    <font>
      <vertAlign val="superscript"/>
      <sz val="36"/>
      <name val="Eras Demi ITC"/>
      <family val="2"/>
    </font>
    <font>
      <sz val="36"/>
      <color indexed="10"/>
      <name val="Arial"/>
      <family val="0"/>
    </font>
    <font>
      <u val="single"/>
      <sz val="36"/>
      <color indexed="9"/>
      <name val="Eras Demi ITC"/>
      <family val="2"/>
    </font>
    <font>
      <sz val="36"/>
      <color indexed="9"/>
      <name val="Eras Demi ITC"/>
      <family val="2"/>
    </font>
    <font>
      <vertAlign val="superscript"/>
      <sz val="36"/>
      <color indexed="9"/>
      <name val="Eras Demi ITC"/>
      <family val="2"/>
    </font>
    <font>
      <sz val="48"/>
      <color indexed="9"/>
      <name val="Eras Demi ITC"/>
      <family val="2"/>
    </font>
    <font>
      <sz val="36"/>
      <color indexed="9"/>
      <name val="Arial"/>
      <family val="0"/>
    </font>
    <font>
      <sz val="10"/>
      <color indexed="9"/>
      <name val="Arial"/>
      <family val="0"/>
    </font>
    <font>
      <vertAlign val="superscript"/>
      <sz val="36"/>
      <color indexed="9"/>
      <name val="Arial"/>
      <family val="0"/>
    </font>
    <font>
      <sz val="24"/>
      <color indexed="9"/>
      <name val="Eras Demi ITC"/>
      <family val="2"/>
    </font>
    <font>
      <sz val="24"/>
      <color indexed="9"/>
      <name val="Arial"/>
      <family val="0"/>
    </font>
    <font>
      <sz val="22"/>
      <color indexed="9"/>
      <name val="Eras Demi ITC"/>
      <family val="2"/>
    </font>
    <font>
      <sz val="22"/>
      <color indexed="9"/>
      <name val="Arial"/>
      <family val="0"/>
    </font>
    <font>
      <u val="single"/>
      <sz val="22"/>
      <color indexed="9"/>
      <name val="Eras Demi ITC"/>
      <family val="2"/>
    </font>
    <font>
      <sz val="24"/>
      <color indexed="12"/>
      <name val="Eras Demi ITC"/>
      <family val="2"/>
    </font>
    <font>
      <u val="single"/>
      <sz val="10"/>
      <color indexed="12"/>
      <name val="Arial"/>
      <family val="0"/>
    </font>
    <font>
      <sz val="16"/>
      <name val="Eras Demi ITC"/>
      <family val="2"/>
    </font>
    <font>
      <b/>
      <u val="single"/>
      <sz val="16"/>
      <name val="Verdana"/>
      <family val="2"/>
    </font>
    <font>
      <sz val="16"/>
      <color indexed="12"/>
      <name val="Verdana"/>
      <family val="2"/>
    </font>
    <font>
      <sz val="8"/>
      <name val="Fals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Eras Demi ITC"/>
      <family val="2"/>
    </font>
    <font>
      <u val="single"/>
      <sz val="28"/>
      <color indexed="9"/>
      <name val="Eras Demi ITC"/>
      <family val="2"/>
    </font>
    <font>
      <sz val="28"/>
      <color indexed="9"/>
      <name val="Eras Demi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/>
    </xf>
    <xf numFmtId="2" fontId="10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1" fillId="33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3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18" fillId="0" borderId="0" xfId="0" applyFont="1" applyAlignment="1">
      <alignment horizontal="righ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33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top"/>
    </xf>
    <xf numFmtId="0" fontId="17" fillId="33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17" fillId="33" borderId="0" xfId="0" applyFont="1" applyFill="1" applyAlignment="1">
      <alignment horizontal="right" vertical="center"/>
    </xf>
    <xf numFmtId="0" fontId="19" fillId="33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33" borderId="0" xfId="0" applyNumberFormat="1" applyFont="1" applyFill="1" applyAlignment="1">
      <alignment horizontal="center" vertical="center"/>
    </xf>
    <xf numFmtId="0" fontId="19" fillId="33" borderId="0" xfId="0" applyNumberFormat="1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0" fontId="22" fillId="33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6" fillId="35" borderId="0" xfId="53" applyFont="1" applyFill="1" applyAlignment="1" applyProtection="1">
      <alignment vertical="center"/>
      <protection/>
    </xf>
    <xf numFmtId="0" fontId="26" fillId="34" borderId="0" xfId="53" applyFont="1" applyFill="1" applyAlignment="1" applyProtection="1">
      <alignment vertical="center"/>
      <protection/>
    </xf>
    <xf numFmtId="0" fontId="30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30" fillId="35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3" borderId="0" xfId="0" applyNumberFormat="1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4" borderId="14" xfId="0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4" fillId="34" borderId="17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11" fillId="33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33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0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7" fillId="33" borderId="0" xfId="0" applyFont="1" applyFill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9" fillId="3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2" fontId="19" fillId="33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70" customWidth="1"/>
    <col min="2" max="2" width="119.140625" style="3" customWidth="1"/>
    <col min="3" max="16384" width="9.140625" style="3" customWidth="1"/>
  </cols>
  <sheetData>
    <row r="1" spans="1:2" s="1" customFormat="1" ht="24.75" customHeight="1">
      <c r="A1" s="75"/>
      <c r="B1" s="71" t="s">
        <v>36</v>
      </c>
    </row>
    <row r="2" spans="1:2" s="2" customFormat="1" ht="24.75" customHeight="1">
      <c r="A2" s="76">
        <v>1</v>
      </c>
      <c r="B2" s="74" t="s">
        <v>26</v>
      </c>
    </row>
    <row r="3" spans="1:2" s="1" customFormat="1" ht="24.75" customHeight="1">
      <c r="A3" s="77">
        <v>2</v>
      </c>
      <c r="B3" s="73" t="s">
        <v>27</v>
      </c>
    </row>
    <row r="4" spans="1:2" s="1" customFormat="1" ht="24.75" customHeight="1">
      <c r="A4" s="76">
        <v>3</v>
      </c>
      <c r="B4" s="74" t="s">
        <v>28</v>
      </c>
    </row>
    <row r="5" spans="1:2" ht="24.75" customHeight="1">
      <c r="A5" s="77">
        <v>4</v>
      </c>
      <c r="B5" s="73" t="s">
        <v>29</v>
      </c>
    </row>
    <row r="6" spans="1:2" ht="24.75" customHeight="1">
      <c r="A6" s="79">
        <v>5</v>
      </c>
      <c r="B6" s="74" t="s">
        <v>30</v>
      </c>
    </row>
    <row r="7" spans="1:2" ht="24.75" customHeight="1">
      <c r="A7" s="80">
        <v>6</v>
      </c>
      <c r="B7" s="73" t="s">
        <v>32</v>
      </c>
    </row>
    <row r="8" spans="1:2" ht="24.75" customHeight="1">
      <c r="A8" s="69"/>
      <c r="B8" s="72" t="s">
        <v>31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hyperlinks>
    <hyperlink ref="B2" location="polynomial!A1" display="Differentiating polynomial functions"/>
    <hyperlink ref="B3" location="quadratic!A1" display="Differentiating quadratic functions - expand those brackets!"/>
    <hyperlink ref="B4" location="quotient!A1" display="Differentiating a rational function - simplify first!"/>
    <hyperlink ref="B5" location="tangent!A1" display="Finding equations of tangents to curves"/>
    <hyperlink ref="B6" location="maxmin!A1" display="Finding stationary points on a curve"/>
    <hyperlink ref="B7" location="'polynomial (2)'!A1" display="Integrating polynomial function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28125" style="4" customWidth="1"/>
    <col min="2" max="2" width="7.28125" style="4" customWidth="1"/>
    <col min="3" max="3" width="15.140625" style="4" customWidth="1"/>
    <col min="4" max="4" width="11.421875" style="4" customWidth="1"/>
    <col min="5" max="5" width="6.57421875" style="4" bestFit="1" customWidth="1"/>
    <col min="6" max="6" width="8.8515625" style="4" bestFit="1" customWidth="1"/>
    <col min="7" max="7" width="6.8515625" style="4" bestFit="1" customWidth="1"/>
    <col min="8" max="8" width="11.421875" style="4" customWidth="1"/>
    <col min="9" max="9" width="6.57421875" style="4" bestFit="1" customWidth="1"/>
    <col min="10" max="10" width="4.7109375" style="4" bestFit="1" customWidth="1"/>
    <col min="11" max="11" width="6.8515625" style="4" bestFit="1" customWidth="1"/>
    <col min="12" max="12" width="16.00390625" style="4" customWidth="1"/>
    <col min="13" max="16384" width="9.140625" style="4" customWidth="1"/>
  </cols>
  <sheetData>
    <row r="1" spans="2:17" ht="12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3:17" s="5" customFormat="1" ht="45.75">
      <c r="C2" s="16" t="s">
        <v>2</v>
      </c>
      <c r="D2" s="6"/>
      <c r="E2" s="6"/>
      <c r="F2" s="6"/>
      <c r="I2" s="6"/>
      <c r="J2" s="6"/>
      <c r="K2" s="6"/>
      <c r="L2" s="6"/>
      <c r="M2" s="6"/>
      <c r="N2" s="6"/>
      <c r="O2" s="6"/>
      <c r="P2" s="6"/>
      <c r="Q2" s="8"/>
    </row>
    <row r="3" spans="2:17" ht="12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7"/>
      <c r="Q3" s="7"/>
    </row>
    <row r="4" spans="2:17" ht="12.75" customHeight="1" thickTop="1">
      <c r="B4" s="7"/>
      <c r="C4" s="95" t="s">
        <v>0</v>
      </c>
      <c r="D4" s="98">
        <f ca="1">1+INT(RAND()*9)</f>
        <v>7</v>
      </c>
      <c r="E4" s="98" t="s">
        <v>1</v>
      </c>
      <c r="F4" s="101">
        <f ca="1">5+INT(RAND()*6)</f>
        <v>6</v>
      </c>
      <c r="G4" s="98" t="str">
        <f>IF(B22=1,"+","-")</f>
        <v>-</v>
      </c>
      <c r="H4" s="98">
        <f ca="1">1+INT(RAND()*10)</f>
        <v>2</v>
      </c>
      <c r="I4" s="98" t="s">
        <v>1</v>
      </c>
      <c r="J4" s="101">
        <f ca="1">1+INT(RAND()*4)</f>
        <v>2</v>
      </c>
      <c r="K4" s="98" t="str">
        <f>IF(C22=1,"+","-")</f>
        <v>+</v>
      </c>
      <c r="L4" s="92">
        <f ca="1">11+INT(RAND()*10)</f>
        <v>15</v>
      </c>
      <c r="M4" s="91"/>
      <c r="N4" s="91"/>
      <c r="O4" s="91"/>
      <c r="P4" s="91"/>
      <c r="Q4" s="91"/>
    </row>
    <row r="5" spans="2:17" ht="12.75" customHeight="1">
      <c r="B5" s="7"/>
      <c r="C5" s="96"/>
      <c r="D5" s="99"/>
      <c r="E5" s="99"/>
      <c r="F5" s="99"/>
      <c r="G5" s="99"/>
      <c r="H5" s="99"/>
      <c r="I5" s="99"/>
      <c r="J5" s="99"/>
      <c r="K5" s="99"/>
      <c r="L5" s="93"/>
      <c r="M5" s="91"/>
      <c r="N5" s="91"/>
      <c r="O5" s="91"/>
      <c r="P5" s="91"/>
      <c r="Q5" s="91"/>
    </row>
    <row r="6" spans="2:17" ht="12.75" customHeight="1">
      <c r="B6" s="7"/>
      <c r="C6" s="96"/>
      <c r="D6" s="99"/>
      <c r="E6" s="99"/>
      <c r="F6" s="99"/>
      <c r="G6" s="99"/>
      <c r="H6" s="99"/>
      <c r="I6" s="99"/>
      <c r="J6" s="99"/>
      <c r="K6" s="99"/>
      <c r="L6" s="93"/>
      <c r="M6" s="91"/>
      <c r="N6" s="91"/>
      <c r="O6" s="91"/>
      <c r="P6" s="91"/>
      <c r="Q6" s="91"/>
    </row>
    <row r="7" spans="2:17" ht="12.75" customHeight="1">
      <c r="B7" s="7"/>
      <c r="C7" s="96"/>
      <c r="D7" s="99"/>
      <c r="E7" s="99"/>
      <c r="F7" s="99"/>
      <c r="G7" s="99"/>
      <c r="H7" s="99"/>
      <c r="I7" s="99"/>
      <c r="J7" s="99"/>
      <c r="K7" s="99"/>
      <c r="L7" s="93"/>
      <c r="M7" s="91"/>
      <c r="N7" s="91"/>
      <c r="O7" s="91"/>
      <c r="P7" s="91"/>
      <c r="Q7" s="91"/>
    </row>
    <row r="8" spans="2:17" ht="12.75" customHeight="1">
      <c r="B8" s="7"/>
      <c r="C8" s="96"/>
      <c r="D8" s="99"/>
      <c r="E8" s="99"/>
      <c r="F8" s="99"/>
      <c r="G8" s="99"/>
      <c r="H8" s="99"/>
      <c r="I8" s="99"/>
      <c r="J8" s="99"/>
      <c r="K8" s="99"/>
      <c r="L8" s="93"/>
      <c r="M8" s="91"/>
      <c r="N8" s="91"/>
      <c r="O8" s="91"/>
      <c r="P8" s="91"/>
      <c r="Q8" s="91"/>
    </row>
    <row r="9" spans="2:17" ht="12.75" customHeight="1" thickBot="1">
      <c r="B9" s="7"/>
      <c r="C9" s="97"/>
      <c r="D9" s="100"/>
      <c r="E9" s="100"/>
      <c r="F9" s="100"/>
      <c r="G9" s="100"/>
      <c r="H9" s="100"/>
      <c r="I9" s="100"/>
      <c r="J9" s="100"/>
      <c r="K9" s="100"/>
      <c r="L9" s="94"/>
      <c r="M9" s="91"/>
      <c r="N9" s="91"/>
      <c r="O9" s="91"/>
      <c r="P9" s="91"/>
      <c r="Q9" s="91"/>
    </row>
    <row r="10" spans="2:17" ht="49.5" customHeight="1" thickTop="1">
      <c r="B10" s="7"/>
      <c r="C10" s="11"/>
      <c r="D10" s="11"/>
      <c r="E10" s="10"/>
      <c r="F10" s="12"/>
      <c r="G10" s="10"/>
      <c r="H10" s="10"/>
      <c r="I10" s="10"/>
      <c r="J10" s="12"/>
      <c r="K10" s="10"/>
      <c r="L10" s="13"/>
      <c r="M10" s="91"/>
      <c r="N10" s="91"/>
      <c r="O10" s="91"/>
      <c r="P10" s="91"/>
      <c r="Q10" s="91"/>
    </row>
    <row r="11" spans="1:13" s="19" customFormat="1" ht="58.5" customHeight="1">
      <c r="A11" s="17"/>
      <c r="B11" s="17" t="s">
        <v>3</v>
      </c>
      <c r="C11" s="85" t="s">
        <v>5</v>
      </c>
      <c r="D11" s="102">
        <f>D4*F4</f>
        <v>42</v>
      </c>
      <c r="E11" s="87" t="str">
        <f>IF(F4-1=0," ","x")</f>
        <v>x</v>
      </c>
      <c r="F11" s="89">
        <f>IF(F4-1=0," ",IF(F4-1=1," ",F4-1))</f>
        <v>5</v>
      </c>
      <c r="G11" s="85" t="str">
        <f>G4</f>
        <v>-</v>
      </c>
      <c r="H11" s="85">
        <f>J4*H4</f>
        <v>4</v>
      </c>
      <c r="I11" s="87" t="str">
        <f>IF(J4-1=0," ","x")</f>
        <v>x</v>
      </c>
      <c r="J11" s="89" t="str">
        <f>IF(J4-1=0," ",IF(J4-1=1," ",J4-1))</f>
        <v> </v>
      </c>
      <c r="K11" s="83"/>
      <c r="L11" s="83"/>
      <c r="M11" s="83"/>
    </row>
    <row r="12" spans="1:13" s="22" customFormat="1" ht="25.5" customHeight="1">
      <c r="A12" s="20"/>
      <c r="B12" s="20" t="s">
        <v>4</v>
      </c>
      <c r="C12" s="86"/>
      <c r="D12" s="103"/>
      <c r="E12" s="88"/>
      <c r="F12" s="90"/>
      <c r="G12" s="88"/>
      <c r="H12" s="86"/>
      <c r="I12" s="88"/>
      <c r="J12" s="90"/>
      <c r="K12" s="84"/>
      <c r="L12" s="84"/>
      <c r="M12" s="84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2:4" ht="12.75">
      <c r="B22" s="14">
        <f ca="1">ROUND(RAND(),0)</f>
        <v>0</v>
      </c>
      <c r="C22" s="14">
        <f ca="1">ROUND(RAND(),0)</f>
        <v>1</v>
      </c>
      <c r="D22" s="14"/>
    </row>
    <row r="23" ht="12.75"/>
  </sheetData>
  <sheetProtection/>
  <mergeCells count="26">
    <mergeCell ref="C11:C12"/>
    <mergeCell ref="E11:E12"/>
    <mergeCell ref="G11:G12"/>
    <mergeCell ref="F11:F12"/>
    <mergeCell ref="N4:N10"/>
    <mergeCell ref="O4:O10"/>
    <mergeCell ref="K4:K9"/>
    <mergeCell ref="M4:M10"/>
    <mergeCell ref="D4:D9"/>
    <mergeCell ref="D11:D12"/>
    <mergeCell ref="P4:P10"/>
    <mergeCell ref="L4:L9"/>
    <mergeCell ref="C4:C9"/>
    <mergeCell ref="E4:E9"/>
    <mergeCell ref="Q4:Q10"/>
    <mergeCell ref="F4:F9"/>
    <mergeCell ref="G4:G9"/>
    <mergeCell ref="H4:H9"/>
    <mergeCell ref="I4:I9"/>
    <mergeCell ref="J4:J9"/>
    <mergeCell ref="L11:L12"/>
    <mergeCell ref="M11:M12"/>
    <mergeCell ref="H11:H12"/>
    <mergeCell ref="I11:I12"/>
    <mergeCell ref="J11:J12"/>
    <mergeCell ref="K11:K12"/>
  </mergeCells>
  <conditionalFormatting sqref="F4:F9 J4:J9 D4:D9 H4:H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ignoredErrors>
    <ignoredError sqref="G4" formula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2.57421875" style="4" customWidth="1"/>
    <col min="2" max="2" width="7.28125" style="4" customWidth="1"/>
    <col min="3" max="3" width="15.140625" style="4" customWidth="1"/>
    <col min="4" max="4" width="5.140625" style="4" bestFit="1" customWidth="1"/>
    <col min="5" max="5" width="6.8515625" style="4" bestFit="1" customWidth="1"/>
    <col min="6" max="6" width="6.57421875" style="4" bestFit="1" customWidth="1"/>
    <col min="7" max="8" width="6.8515625" style="4" bestFit="1" customWidth="1"/>
    <col min="9" max="9" width="5.00390625" style="4" bestFit="1" customWidth="1"/>
    <col min="10" max="10" width="5.140625" style="4" bestFit="1" customWidth="1"/>
    <col min="11" max="11" width="6.57421875" style="4" customWidth="1"/>
    <col min="12" max="12" width="6.57421875" style="4" bestFit="1" customWidth="1"/>
    <col min="13" max="14" width="6.8515625" style="4" bestFit="1" customWidth="1"/>
    <col min="15" max="15" width="5.00390625" style="4" bestFit="1" customWidth="1"/>
    <col min="16" max="16384" width="9.140625" style="4" customWidth="1"/>
  </cols>
  <sheetData>
    <row r="1" spans="2:19" ht="12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3:19" s="5" customFormat="1" ht="45.75">
      <c r="C2" s="16" t="s">
        <v>2</v>
      </c>
      <c r="D2" s="6"/>
      <c r="E2" s="6"/>
      <c r="F2" s="6"/>
      <c r="G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2:19" ht="12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"/>
      <c r="R3" s="7"/>
      <c r="S3" s="7"/>
    </row>
    <row r="4" spans="2:19" ht="12.75" customHeight="1" thickTop="1">
      <c r="B4" s="7"/>
      <c r="C4" s="95" t="s">
        <v>0</v>
      </c>
      <c r="D4" s="98" t="s">
        <v>6</v>
      </c>
      <c r="E4" s="104">
        <f ca="1">1+INT(RAND()*4)</f>
        <v>3</v>
      </c>
      <c r="F4" s="98" t="s">
        <v>1</v>
      </c>
      <c r="G4" s="98" t="str">
        <f>IF(B22=1,"+","-")</f>
        <v>-</v>
      </c>
      <c r="H4" s="104">
        <f ca="1">1+INT(RAND()*9)</f>
        <v>4</v>
      </c>
      <c r="I4" s="98" t="s">
        <v>7</v>
      </c>
      <c r="J4" s="98" t="s">
        <v>6</v>
      </c>
      <c r="K4" s="104">
        <f ca="1">1+INT(RAND()*4)</f>
        <v>1</v>
      </c>
      <c r="L4" s="98" t="s">
        <v>1</v>
      </c>
      <c r="M4" s="98" t="str">
        <f>IF(C22=1,"+","-")</f>
        <v>+</v>
      </c>
      <c r="N4" s="104">
        <f ca="1">1+INT(RAND()*9)</f>
        <v>3</v>
      </c>
      <c r="O4" s="92" t="s">
        <v>7</v>
      </c>
      <c r="P4" s="10"/>
      <c r="Q4" s="10"/>
      <c r="R4" s="10"/>
      <c r="S4" s="10"/>
    </row>
    <row r="5" spans="2:19" ht="12.75" customHeight="1">
      <c r="B5" s="7"/>
      <c r="C5" s="96"/>
      <c r="D5" s="108"/>
      <c r="E5" s="105"/>
      <c r="F5" s="108"/>
      <c r="G5" s="108"/>
      <c r="H5" s="105"/>
      <c r="I5" s="108"/>
      <c r="J5" s="108"/>
      <c r="K5" s="105"/>
      <c r="L5" s="108"/>
      <c r="M5" s="108"/>
      <c r="N5" s="105"/>
      <c r="O5" s="110"/>
      <c r="P5" s="10"/>
      <c r="Q5" s="10"/>
      <c r="R5" s="10"/>
      <c r="S5" s="10"/>
    </row>
    <row r="6" spans="2:19" ht="12.75" customHeight="1">
      <c r="B6" s="7"/>
      <c r="C6" s="96"/>
      <c r="D6" s="108"/>
      <c r="E6" s="105"/>
      <c r="F6" s="108"/>
      <c r="G6" s="108"/>
      <c r="H6" s="105"/>
      <c r="I6" s="108"/>
      <c r="J6" s="108"/>
      <c r="K6" s="105"/>
      <c r="L6" s="108"/>
      <c r="M6" s="108"/>
      <c r="N6" s="105"/>
      <c r="O6" s="110"/>
      <c r="P6" s="10"/>
      <c r="Q6" s="10"/>
      <c r="R6" s="10"/>
      <c r="S6" s="10"/>
    </row>
    <row r="7" spans="2:19" ht="12.75" customHeight="1">
      <c r="B7" s="7"/>
      <c r="C7" s="96"/>
      <c r="D7" s="108"/>
      <c r="E7" s="105"/>
      <c r="F7" s="108"/>
      <c r="G7" s="108"/>
      <c r="H7" s="105"/>
      <c r="I7" s="108"/>
      <c r="J7" s="108"/>
      <c r="K7" s="105"/>
      <c r="L7" s="108"/>
      <c r="M7" s="108"/>
      <c r="N7" s="105"/>
      <c r="O7" s="110"/>
      <c r="P7" s="10"/>
      <c r="Q7" s="10"/>
      <c r="R7" s="10"/>
      <c r="S7" s="10"/>
    </row>
    <row r="8" spans="2:19" ht="12.75" customHeight="1">
      <c r="B8" s="7"/>
      <c r="C8" s="96"/>
      <c r="D8" s="108"/>
      <c r="E8" s="105"/>
      <c r="F8" s="108"/>
      <c r="G8" s="108"/>
      <c r="H8" s="105"/>
      <c r="I8" s="108"/>
      <c r="J8" s="108"/>
      <c r="K8" s="105"/>
      <c r="L8" s="108"/>
      <c r="M8" s="108"/>
      <c r="N8" s="105"/>
      <c r="O8" s="110"/>
      <c r="P8" s="10"/>
      <c r="Q8" s="10"/>
      <c r="R8" s="10"/>
      <c r="S8" s="10"/>
    </row>
    <row r="9" spans="2:19" ht="12.75" customHeight="1" thickBot="1">
      <c r="B9" s="7"/>
      <c r="C9" s="97"/>
      <c r="D9" s="109"/>
      <c r="E9" s="106"/>
      <c r="F9" s="109"/>
      <c r="G9" s="109"/>
      <c r="H9" s="106"/>
      <c r="I9" s="109"/>
      <c r="J9" s="109"/>
      <c r="K9" s="106"/>
      <c r="L9" s="109"/>
      <c r="M9" s="109"/>
      <c r="N9" s="106"/>
      <c r="O9" s="111"/>
      <c r="P9" s="10"/>
      <c r="Q9" s="10"/>
      <c r="R9" s="10"/>
      <c r="S9" s="10"/>
    </row>
    <row r="10" spans="2:19" ht="49.5" customHeight="1" thickTop="1">
      <c r="B10" s="7"/>
      <c r="C10" s="11"/>
      <c r="D10" s="11"/>
      <c r="E10" s="11"/>
      <c r="F10" s="10"/>
      <c r="G10" s="12"/>
      <c r="H10" s="10"/>
      <c r="I10" s="10"/>
      <c r="J10" s="10"/>
      <c r="K10" s="10"/>
      <c r="L10" s="12"/>
      <c r="M10" s="10"/>
      <c r="N10" s="13"/>
      <c r="O10" s="10"/>
      <c r="P10" s="10"/>
      <c r="Q10" s="10"/>
      <c r="R10" s="10"/>
      <c r="S10" s="10"/>
    </row>
    <row r="11" spans="1:15" s="19" customFormat="1" ht="58.5" customHeight="1">
      <c r="A11" s="17"/>
      <c r="B11" s="17" t="s">
        <v>3</v>
      </c>
      <c r="C11" s="85" t="s">
        <v>5</v>
      </c>
      <c r="D11" s="102">
        <f>E4*K4*2</f>
        <v>6</v>
      </c>
      <c r="E11" s="103"/>
      <c r="F11" s="87" t="s">
        <v>1</v>
      </c>
      <c r="G11" s="85" t="str">
        <f>IF(F16&lt;0,"-",IF(F16&gt;0,"+",""))</f>
        <v>+</v>
      </c>
      <c r="H11" s="85">
        <f>IF(F16=0,"",ABS(F16))</f>
        <v>5</v>
      </c>
      <c r="I11" s="107"/>
      <c r="J11" s="87"/>
      <c r="K11" s="18"/>
      <c r="L11" s="89"/>
      <c r="M11" s="83"/>
      <c r="N11" s="83"/>
      <c r="O11" s="83"/>
    </row>
    <row r="12" spans="1:15" s="22" customFormat="1" ht="30" customHeight="1">
      <c r="A12" s="20"/>
      <c r="B12" s="20" t="s">
        <v>4</v>
      </c>
      <c r="C12" s="86"/>
      <c r="D12" s="103"/>
      <c r="E12" s="103"/>
      <c r="F12" s="88"/>
      <c r="G12" s="86"/>
      <c r="H12" s="88"/>
      <c r="I12" s="107"/>
      <c r="J12" s="88"/>
      <c r="K12" s="21"/>
      <c r="L12" s="90"/>
      <c r="M12" s="84"/>
      <c r="N12" s="84"/>
      <c r="O12" s="84"/>
    </row>
    <row r="13" ht="13.5" customHeight="1" hidden="1"/>
    <row r="14" s="14" customFormat="1" ht="12.75" hidden="1"/>
    <row r="15" spans="1:4" s="14" customFormat="1" ht="12.75" hidden="1">
      <c r="A15" s="23"/>
      <c r="B15" s="23">
        <f>K4</f>
        <v>1</v>
      </c>
      <c r="C15" s="23" t="str">
        <f>M4</f>
        <v>+</v>
      </c>
      <c r="D15" s="23">
        <f>N4</f>
        <v>3</v>
      </c>
    </row>
    <row r="16" spans="1:6" s="14" customFormat="1" ht="12.75" hidden="1">
      <c r="A16" s="23">
        <f>E4</f>
        <v>3</v>
      </c>
      <c r="B16" s="23">
        <f>B15*A16</f>
        <v>3</v>
      </c>
      <c r="C16" s="23"/>
      <c r="D16" s="23">
        <f>IF(C15="+",D15*A16,-D15*A16)</f>
        <v>9</v>
      </c>
      <c r="F16" s="14">
        <f>D16+B18</f>
        <v>5</v>
      </c>
    </row>
    <row r="17" spans="1:4" s="14" customFormat="1" ht="12.75" hidden="1">
      <c r="A17" s="23" t="str">
        <f>G4</f>
        <v>-</v>
      </c>
      <c r="B17" s="23"/>
      <c r="C17" s="23"/>
      <c r="D17" s="23"/>
    </row>
    <row r="18" spans="1:4" s="14" customFormat="1" ht="12.75" hidden="1">
      <c r="A18" s="23">
        <f>H4</f>
        <v>4</v>
      </c>
      <c r="B18" s="23">
        <f>IF(A17="+",A18*B15,-A18*B15)</f>
        <v>-4</v>
      </c>
      <c r="C18" s="23"/>
      <c r="D18" s="23">
        <f>A18*D15</f>
        <v>12</v>
      </c>
    </row>
    <row r="19" s="14" customFormat="1" ht="12.75" hidden="1"/>
    <row r="20" ht="12.75" hidden="1"/>
    <row r="21" ht="12.75" hidden="1"/>
    <row r="22" spans="2:5" ht="12.75" hidden="1">
      <c r="B22" s="14">
        <f ca="1">ROUND(RAND(),0)</f>
        <v>0</v>
      </c>
      <c r="C22" s="14">
        <f ca="1">ROUND(RAND(),0)</f>
        <v>1</v>
      </c>
      <c r="D22" s="14"/>
      <c r="E22" s="14"/>
    </row>
    <row r="32" ht="12.75"/>
  </sheetData>
  <sheetProtection/>
  <mergeCells count="23">
    <mergeCell ref="E4:E9"/>
    <mergeCell ref="L4:L9"/>
    <mergeCell ref="M4:M9"/>
    <mergeCell ref="N4:N9"/>
    <mergeCell ref="G4:G9"/>
    <mergeCell ref="H4:H9"/>
    <mergeCell ref="I4:I9"/>
    <mergeCell ref="J4:J9"/>
    <mergeCell ref="O11:O12"/>
    <mergeCell ref="J11:J12"/>
    <mergeCell ref="L11:L12"/>
    <mergeCell ref="M11:M12"/>
    <mergeCell ref="O4:O9"/>
    <mergeCell ref="C11:C12"/>
    <mergeCell ref="F11:F12"/>
    <mergeCell ref="G11:G12"/>
    <mergeCell ref="N11:N12"/>
    <mergeCell ref="K4:K9"/>
    <mergeCell ref="D11:E12"/>
    <mergeCell ref="H11:I12"/>
    <mergeCell ref="D4:D9"/>
    <mergeCell ref="C4:C9"/>
    <mergeCell ref="F4:F9"/>
  </mergeCells>
  <conditionalFormatting sqref="E4:E9 K4:L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4" customWidth="1"/>
    <col min="2" max="2" width="5.57421875" style="4" customWidth="1"/>
    <col min="3" max="3" width="9.140625" style="4" customWidth="1"/>
    <col min="4" max="4" width="7.57421875" style="4" customWidth="1"/>
    <col min="5" max="5" width="7.8515625" style="4" customWidth="1"/>
    <col min="6" max="6" width="6.57421875" style="4" bestFit="1" customWidth="1"/>
    <col min="7" max="7" width="7.28125" style="4" customWidth="1"/>
    <col min="8" max="8" width="6.8515625" style="4" bestFit="1" customWidth="1"/>
    <col min="9" max="9" width="8.421875" style="4" customWidth="1"/>
    <col min="10" max="10" width="6.57421875" style="4" bestFit="1" customWidth="1"/>
    <col min="11" max="11" width="4.7109375" style="4" bestFit="1" customWidth="1"/>
    <col min="12" max="12" width="5.421875" style="4" customWidth="1"/>
    <col min="13" max="13" width="16.00390625" style="4" customWidth="1"/>
    <col min="14" max="16384" width="9.140625" style="4" customWidth="1"/>
  </cols>
  <sheetData>
    <row r="1" spans="2:18" ht="12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3:18" s="5" customFormat="1" ht="45.75">
      <c r="C2" s="16" t="s">
        <v>2</v>
      </c>
      <c r="D2" s="16"/>
      <c r="E2" s="6"/>
      <c r="F2" s="6"/>
      <c r="G2" s="6"/>
      <c r="J2" s="6"/>
      <c r="K2" s="6"/>
      <c r="L2" s="6"/>
      <c r="M2" s="6"/>
      <c r="N2" s="6"/>
      <c r="O2" s="6"/>
      <c r="P2" s="6"/>
      <c r="Q2" s="6"/>
      <c r="R2" s="8"/>
    </row>
    <row r="3" spans="2:18" ht="12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7"/>
      <c r="R3" s="7"/>
    </row>
    <row r="4" spans="2:18" ht="12.75" customHeight="1" thickTop="1">
      <c r="B4" s="7"/>
      <c r="C4" s="123" t="s">
        <v>0</v>
      </c>
      <c r="D4" s="124"/>
      <c r="E4" s="98">
        <f ca="1">1+INT(RAND()*9)</f>
        <v>1</v>
      </c>
      <c r="F4" s="98" t="s">
        <v>1</v>
      </c>
      <c r="G4" s="101">
        <f ca="1">5+INT(RAND()*6)</f>
        <v>6</v>
      </c>
      <c r="H4" s="98" t="str">
        <f>IF(B22=1,"+","-")</f>
        <v>-</v>
      </c>
      <c r="I4" s="98">
        <f ca="1">1+INT(RAND()*9)</f>
        <v>8</v>
      </c>
      <c r="J4" s="98" t="s">
        <v>1</v>
      </c>
      <c r="K4" s="101">
        <f ca="1">1+INT(RAND()*4)</f>
        <v>4</v>
      </c>
      <c r="L4" s="25"/>
      <c r="M4" s="10"/>
      <c r="N4" s="91"/>
      <c r="O4" s="91"/>
      <c r="P4" s="91"/>
      <c r="Q4" s="91"/>
      <c r="R4" s="91"/>
    </row>
    <row r="5" spans="2:18" ht="12.75" customHeight="1">
      <c r="B5" s="7"/>
      <c r="C5" s="125"/>
      <c r="D5" s="126"/>
      <c r="E5" s="119"/>
      <c r="F5" s="119"/>
      <c r="G5" s="119"/>
      <c r="H5" s="119"/>
      <c r="I5" s="119"/>
      <c r="J5" s="119"/>
      <c r="K5" s="119"/>
      <c r="L5" s="26"/>
      <c r="M5" s="24"/>
      <c r="N5" s="91"/>
      <c r="O5" s="91"/>
      <c r="P5" s="91"/>
      <c r="Q5" s="91"/>
      <c r="R5" s="91"/>
    </row>
    <row r="6" spans="2:18" ht="24.75" customHeight="1" thickBot="1">
      <c r="B6" s="7"/>
      <c r="C6" s="125"/>
      <c r="D6" s="126"/>
      <c r="E6" s="120"/>
      <c r="F6" s="120"/>
      <c r="G6" s="120"/>
      <c r="H6" s="120"/>
      <c r="I6" s="120"/>
      <c r="J6" s="120"/>
      <c r="K6" s="120"/>
      <c r="L6" s="26"/>
      <c r="M6" s="24"/>
      <c r="N6" s="91"/>
      <c r="O6" s="91"/>
      <c r="P6" s="91"/>
      <c r="Q6" s="91"/>
      <c r="R6" s="91"/>
    </row>
    <row r="7" spans="2:18" ht="12.75" customHeight="1" thickTop="1">
      <c r="B7" s="7"/>
      <c r="C7" s="125"/>
      <c r="D7" s="126"/>
      <c r="E7" s="121">
        <f ca="1">1+INT(RAND()*2)</f>
        <v>2</v>
      </c>
      <c r="F7" s="121">
        <f ca="1">1+INT(RAND()*9)</f>
        <v>5</v>
      </c>
      <c r="G7" s="121">
        <f ca="1">1+INT(RAND()*9)</f>
        <v>2</v>
      </c>
      <c r="H7" s="121" t="s">
        <v>1</v>
      </c>
      <c r="I7" s="112">
        <f ca="1">1+INT(RAND()*6)</f>
        <v>3</v>
      </c>
      <c r="J7" s="112">
        <f ca="1">5+INT(RAND()*6)</f>
        <v>10</v>
      </c>
      <c r="K7" s="112">
        <f ca="1">5+INT(RAND()*6)</f>
        <v>9</v>
      </c>
      <c r="L7" s="26"/>
      <c r="M7" s="24"/>
      <c r="N7" s="91"/>
      <c r="O7" s="91"/>
      <c r="P7" s="91"/>
      <c r="Q7" s="91"/>
      <c r="R7" s="91"/>
    </row>
    <row r="8" spans="2:18" ht="12.75" customHeight="1">
      <c r="B8" s="7"/>
      <c r="C8" s="125"/>
      <c r="D8" s="126"/>
      <c r="E8" s="121"/>
      <c r="F8" s="121"/>
      <c r="G8" s="121"/>
      <c r="H8" s="121"/>
      <c r="I8" s="113"/>
      <c r="J8" s="113"/>
      <c r="K8" s="113"/>
      <c r="L8" s="26"/>
      <c r="M8" s="24"/>
      <c r="N8" s="91"/>
      <c r="O8" s="91"/>
      <c r="P8" s="91"/>
      <c r="Q8" s="91"/>
      <c r="R8" s="91"/>
    </row>
    <row r="9" spans="2:18" ht="25.5" customHeight="1" thickBot="1">
      <c r="B9" s="7"/>
      <c r="C9" s="127"/>
      <c r="D9" s="128"/>
      <c r="E9" s="122"/>
      <c r="F9" s="122"/>
      <c r="G9" s="122"/>
      <c r="H9" s="122"/>
      <c r="I9" s="114"/>
      <c r="J9" s="114"/>
      <c r="K9" s="114"/>
      <c r="L9" s="27"/>
      <c r="M9" s="24"/>
      <c r="N9" s="91"/>
      <c r="O9" s="91"/>
      <c r="P9" s="91"/>
      <c r="Q9" s="91"/>
      <c r="R9" s="91"/>
    </row>
    <row r="10" spans="2:18" ht="49.5" customHeight="1" thickTop="1">
      <c r="B10" s="7"/>
      <c r="C10" s="11"/>
      <c r="D10" s="11"/>
      <c r="E10" s="11"/>
      <c r="F10" s="10"/>
      <c r="G10" s="12"/>
      <c r="H10" s="10"/>
      <c r="I10" s="10"/>
      <c r="J10" s="10"/>
      <c r="K10" s="12"/>
      <c r="L10" s="10"/>
      <c r="M10" s="13"/>
      <c r="N10" s="91"/>
      <c r="O10" s="91"/>
      <c r="P10" s="91"/>
      <c r="Q10" s="91"/>
      <c r="R10" s="91"/>
    </row>
    <row r="11" spans="1:14" s="19" customFormat="1" ht="58.5" customHeight="1">
      <c r="A11" s="17" t="s">
        <v>3</v>
      </c>
      <c r="B11" s="85" t="s">
        <v>5</v>
      </c>
      <c r="C11" s="118">
        <f>IF(C14=0,"",IF(AND(C14=1,NOT(E14=0)),"",IF(AND(C14=-1,NOT(E14=0)),"-",C14)))</f>
        <v>1.5</v>
      </c>
      <c r="D11" s="107"/>
      <c r="E11" s="107"/>
      <c r="F11" s="87" t="str">
        <f>IF(E14=0,"",IF(C14=0,"","x"))</f>
        <v>x</v>
      </c>
      <c r="G11" s="89">
        <f>IF(E13=1,"",IF(C14=0,"",IF(E14=1,"",E14)))</f>
        <v>2</v>
      </c>
      <c r="H11" s="85" t="str">
        <f>IF(AND(C14=0,F15="+"),"",F15)</f>
        <v>-</v>
      </c>
      <c r="I11" s="118">
        <f>IF(G14=0,"",IF(AND(G14=1,NOT(I14=0)),"",IF(AND(G14=-1,NOT(I14=0)),"",ABS(G14))))</f>
        <v>4</v>
      </c>
      <c r="J11" s="107"/>
      <c r="K11" s="107"/>
      <c r="L11" s="87">
        <f>IF(I14=0,"",IF(G14=0,"","x"))</f>
      </c>
      <c r="M11" s="115">
        <f>IF(I13=1,"",IF(G14=0,"",IF(I14=1,"",I14)))</f>
      </c>
      <c r="N11" s="116">
        <f>IF(L13=1,"",IF(J14=0,"",IF(L14=1,"",L14)))</f>
      </c>
    </row>
    <row r="12" spans="1:14" s="22" customFormat="1" ht="32.25" customHeight="1">
      <c r="A12" s="20" t="s">
        <v>4</v>
      </c>
      <c r="B12" s="86"/>
      <c r="C12" s="107"/>
      <c r="D12" s="107"/>
      <c r="E12" s="107"/>
      <c r="F12" s="88"/>
      <c r="G12" s="90"/>
      <c r="H12" s="88"/>
      <c r="I12" s="107"/>
      <c r="J12" s="107"/>
      <c r="K12" s="107"/>
      <c r="L12" s="88"/>
      <c r="M12" s="117"/>
      <c r="N12" s="116"/>
    </row>
    <row r="13" spans="3:13" ht="12.75" hidden="1">
      <c r="C13" s="29">
        <f>E4/E7</f>
        <v>0.5</v>
      </c>
      <c r="D13" s="29" t="s">
        <v>1</v>
      </c>
      <c r="E13" s="29">
        <f>G4-I7</f>
        <v>3</v>
      </c>
      <c r="F13" s="29" t="str">
        <f>H4</f>
        <v>-</v>
      </c>
      <c r="G13" s="29">
        <f>I4/E7</f>
        <v>4</v>
      </c>
      <c r="H13" s="30" t="s">
        <v>1</v>
      </c>
      <c r="I13" s="30">
        <f>K4-I7</f>
        <v>1</v>
      </c>
      <c r="J13" s="29"/>
      <c r="K13" s="29"/>
      <c r="L13" s="29"/>
      <c r="M13" s="29"/>
    </row>
    <row r="14" spans="3:13" ht="12.75" hidden="1">
      <c r="C14" s="29">
        <f>E13*C13</f>
        <v>1.5</v>
      </c>
      <c r="D14" s="29" t="s">
        <v>1</v>
      </c>
      <c r="E14" s="29">
        <f>E13-1</f>
        <v>2</v>
      </c>
      <c r="F14" s="29" t="str">
        <f>F13</f>
        <v>-</v>
      </c>
      <c r="G14" s="29">
        <f>I13*G13</f>
        <v>4</v>
      </c>
      <c r="H14" s="32" t="s">
        <v>1</v>
      </c>
      <c r="I14" s="30">
        <f>I13-1</f>
        <v>0</v>
      </c>
      <c r="J14" s="29"/>
      <c r="K14" s="29"/>
      <c r="L14" s="29"/>
      <c r="M14" s="29"/>
    </row>
    <row r="15" spans="2:13" ht="12.75" customHeight="1" hidden="1">
      <c r="B15" s="31"/>
      <c r="C15" s="29"/>
      <c r="D15" s="29"/>
      <c r="E15" s="29" t="s">
        <v>8</v>
      </c>
      <c r="F15" s="30" t="str">
        <f>IF($I$13=0,"",IF(AND($G$14&lt;0,$F$14="-"),"+",IF(AND($G$14&lt;0,$F$14="+"),"-",$F$14)))</f>
        <v>-</v>
      </c>
      <c r="G15" s="29"/>
      <c r="H15" s="29"/>
      <c r="I15" s="29"/>
      <c r="J15" s="29"/>
      <c r="K15" s="29"/>
      <c r="L15" s="29"/>
      <c r="M15" s="29"/>
    </row>
    <row r="16" spans="2:6" ht="12.75" customHeight="1">
      <c r="B16" s="31"/>
      <c r="F16" s="15"/>
    </row>
    <row r="17" ht="12.75">
      <c r="B17" s="31"/>
    </row>
    <row r="18" ht="12.75">
      <c r="B18" s="31"/>
    </row>
    <row r="19" ht="12.75"/>
    <row r="20" ht="12.75"/>
    <row r="21" ht="12.75"/>
    <row r="22" spans="2:5" ht="12.75">
      <c r="B22" s="14">
        <f ca="1">ROUND(RAND(),0)</f>
        <v>0</v>
      </c>
      <c r="C22" s="14">
        <f ca="1">ROUND(RAND(),0)</f>
        <v>1</v>
      </c>
      <c r="D22" s="14"/>
      <c r="E22" s="14"/>
    </row>
    <row r="23" ht="12.75"/>
  </sheetData>
  <sheetProtection/>
  <mergeCells count="24">
    <mergeCell ref="R4:R10"/>
    <mergeCell ref="N4:N10"/>
    <mergeCell ref="C4:D9"/>
    <mergeCell ref="L11:L12"/>
    <mergeCell ref="J4:J6"/>
    <mergeCell ref="K4:K6"/>
    <mergeCell ref="O4:O10"/>
    <mergeCell ref="P4:P10"/>
    <mergeCell ref="Q4:Q10"/>
    <mergeCell ref="E4:E6"/>
    <mergeCell ref="B11:B12"/>
    <mergeCell ref="F11:F12"/>
    <mergeCell ref="H11:H12"/>
    <mergeCell ref="G11:G12"/>
    <mergeCell ref="E7:G9"/>
    <mergeCell ref="H7:H9"/>
    <mergeCell ref="I7:K9"/>
    <mergeCell ref="M11:N12"/>
    <mergeCell ref="I11:K12"/>
    <mergeCell ref="C11:E12"/>
    <mergeCell ref="F4:F6"/>
    <mergeCell ref="G4:G6"/>
    <mergeCell ref="H4:H6"/>
    <mergeCell ref="I4:I6"/>
  </mergeCells>
  <conditionalFormatting sqref="K4 G4 E4:E6 I4:I6 E7:G9 I7:K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28125" style="4" customWidth="1"/>
    <col min="2" max="2" width="7.28125" style="4" customWidth="1"/>
    <col min="3" max="3" width="13.421875" style="4" customWidth="1"/>
    <col min="4" max="4" width="4.8515625" style="4" customWidth="1"/>
    <col min="5" max="5" width="8.421875" style="4" customWidth="1"/>
    <col min="6" max="6" width="4.7109375" style="4" bestFit="1" customWidth="1"/>
    <col min="7" max="8" width="6.8515625" style="4" bestFit="1" customWidth="1"/>
    <col min="9" max="9" width="6.57421875" style="4" bestFit="1" customWidth="1"/>
    <col min="10" max="10" width="7.7109375" style="4" customWidth="1"/>
    <col min="11" max="11" width="6.8515625" style="4" bestFit="1" customWidth="1"/>
    <col min="12" max="12" width="16.140625" style="4" customWidth="1"/>
    <col min="13" max="13" width="9.140625" style="4" customWidth="1"/>
    <col min="14" max="14" width="14.00390625" style="4" customWidth="1"/>
    <col min="15" max="16384" width="9.140625" style="4" customWidth="1"/>
  </cols>
  <sheetData>
    <row r="1" spans="2:17" ht="50.25" customHeight="1">
      <c r="B1" s="16" t="s">
        <v>11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68">
        <f ca="1">(INT(RAND()*3))</f>
        <v>1</v>
      </c>
      <c r="P1" s="7"/>
      <c r="Q1" s="7"/>
    </row>
    <row r="2" spans="3:17" ht="14.25" customHeight="1">
      <c r="C2" s="34"/>
      <c r="D2" s="35"/>
      <c r="E2" s="138"/>
      <c r="F2" s="139"/>
      <c r="G2" s="139"/>
      <c r="H2" s="36"/>
      <c r="I2" s="37"/>
      <c r="J2" s="37"/>
      <c r="K2" s="37"/>
      <c r="L2" s="37"/>
      <c r="M2" s="37"/>
      <c r="N2" s="37"/>
      <c r="O2" s="37"/>
      <c r="P2" s="37"/>
      <c r="Q2" s="38"/>
    </row>
    <row r="3" spans="2:17" ht="13.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7"/>
      <c r="Q3" s="7"/>
    </row>
    <row r="4" spans="2:17" ht="12.75" customHeight="1" thickTop="1">
      <c r="B4" s="7"/>
      <c r="C4" s="123" t="s">
        <v>0</v>
      </c>
      <c r="D4" s="140"/>
      <c r="E4" s="98" t="s">
        <v>1</v>
      </c>
      <c r="F4" s="101">
        <f ca="1">3+INT(RAND()*3)</f>
        <v>3</v>
      </c>
      <c r="G4" s="98" t="str">
        <f>IF(B22=1,"+","-")</f>
        <v>+</v>
      </c>
      <c r="H4" s="98">
        <f ca="1">2+INT(RAND()*8)</f>
        <v>6</v>
      </c>
      <c r="I4" s="98" t="s">
        <v>1</v>
      </c>
      <c r="J4" s="101">
        <f ca="1">1+INT(RAND()*2)</f>
        <v>1</v>
      </c>
      <c r="K4" s="98" t="str">
        <f>IF(C22=1,"+","-")</f>
        <v>-</v>
      </c>
      <c r="L4" s="92">
        <f ca="1">1+INT(RAND()*10)</f>
        <v>6</v>
      </c>
      <c r="M4" s="91"/>
      <c r="N4" s="91"/>
      <c r="O4" s="91"/>
      <c r="P4" s="91"/>
      <c r="Q4" s="91"/>
    </row>
    <row r="5" spans="2:17" ht="12.75" customHeight="1">
      <c r="B5" s="7"/>
      <c r="C5" s="141"/>
      <c r="D5" s="142"/>
      <c r="E5" s="144"/>
      <c r="F5" s="144"/>
      <c r="G5" s="144"/>
      <c r="H5" s="144"/>
      <c r="I5" s="144"/>
      <c r="J5" s="144"/>
      <c r="K5" s="144"/>
      <c r="L5" s="136"/>
      <c r="M5" s="91"/>
      <c r="N5" s="91"/>
      <c r="O5" s="91"/>
      <c r="P5" s="91"/>
      <c r="Q5" s="91"/>
    </row>
    <row r="6" spans="2:17" ht="12.75" customHeight="1">
      <c r="B6" s="7"/>
      <c r="C6" s="141"/>
      <c r="D6" s="142"/>
      <c r="E6" s="144"/>
      <c r="F6" s="144"/>
      <c r="G6" s="144"/>
      <c r="H6" s="144"/>
      <c r="I6" s="144"/>
      <c r="J6" s="144"/>
      <c r="K6" s="144"/>
      <c r="L6" s="136"/>
      <c r="M6" s="91"/>
      <c r="N6" s="91"/>
      <c r="O6" s="91"/>
      <c r="P6" s="91"/>
      <c r="Q6" s="91"/>
    </row>
    <row r="7" spans="2:17" ht="12.75" customHeight="1">
      <c r="B7" s="7"/>
      <c r="C7" s="141"/>
      <c r="D7" s="142"/>
      <c r="E7" s="144"/>
      <c r="F7" s="144"/>
      <c r="G7" s="144"/>
      <c r="H7" s="144"/>
      <c r="I7" s="144"/>
      <c r="J7" s="144"/>
      <c r="K7" s="144"/>
      <c r="L7" s="136"/>
      <c r="M7" s="91"/>
      <c r="N7" s="91"/>
      <c r="O7" s="91"/>
      <c r="P7" s="91"/>
      <c r="Q7" s="91"/>
    </row>
    <row r="8" spans="2:17" ht="12.75" customHeight="1">
      <c r="B8" s="7"/>
      <c r="C8" s="141"/>
      <c r="D8" s="142"/>
      <c r="E8" s="144"/>
      <c r="F8" s="144"/>
      <c r="G8" s="144"/>
      <c r="H8" s="144"/>
      <c r="I8" s="144"/>
      <c r="J8" s="144"/>
      <c r="K8" s="144"/>
      <c r="L8" s="136"/>
      <c r="M8" s="91"/>
      <c r="N8" s="91"/>
      <c r="O8" s="91"/>
      <c r="P8" s="91"/>
      <c r="Q8" s="91"/>
    </row>
    <row r="9" spans="2:17" ht="12.75" customHeight="1" thickBot="1">
      <c r="B9" s="7"/>
      <c r="C9" s="143"/>
      <c r="D9" s="106"/>
      <c r="E9" s="109"/>
      <c r="F9" s="109"/>
      <c r="G9" s="109"/>
      <c r="H9" s="109"/>
      <c r="I9" s="109"/>
      <c r="J9" s="109"/>
      <c r="K9" s="109"/>
      <c r="L9" s="137"/>
      <c r="M9" s="91"/>
      <c r="N9" s="91"/>
      <c r="O9" s="91"/>
      <c r="P9" s="91"/>
      <c r="Q9" s="91"/>
    </row>
    <row r="10" spans="2:17" ht="49.5" customHeight="1" thickTop="1">
      <c r="B10" s="7"/>
      <c r="C10" s="11"/>
      <c r="D10" s="11"/>
      <c r="E10" s="10"/>
      <c r="F10" s="12"/>
      <c r="G10" s="10"/>
      <c r="H10" s="10"/>
      <c r="I10" s="10"/>
      <c r="J10" s="12"/>
      <c r="K10" s="10"/>
      <c r="L10" s="13"/>
      <c r="M10" s="91"/>
      <c r="N10" s="91"/>
      <c r="O10" s="91"/>
      <c r="P10" s="91"/>
      <c r="Q10" s="91"/>
    </row>
    <row r="11" spans="1:15" s="19" customFormat="1" ht="57.75" customHeight="1">
      <c r="A11" s="145" t="s">
        <v>10</v>
      </c>
      <c r="B11" s="146"/>
      <c r="C11" s="146"/>
      <c r="D11" s="47"/>
      <c r="E11" s="48">
        <f>F4*(O1^(F4-1))</f>
        <v>3</v>
      </c>
      <c r="F11" s="49" t="str">
        <f>G4</f>
        <v>+</v>
      </c>
      <c r="G11" s="130">
        <f>IF(J4-1=0,H4,H4*J4*(O1^(J4-1)))</f>
        <v>6</v>
      </c>
      <c r="H11" s="131"/>
      <c r="I11" s="50" t="s">
        <v>5</v>
      </c>
      <c r="J11" s="132">
        <f>IF(F11="+",E11+G11,E11-G11)</f>
        <v>9</v>
      </c>
      <c r="K11" s="132"/>
      <c r="L11" s="43"/>
      <c r="M11" s="43"/>
      <c r="N11" s="43"/>
      <c r="O11" s="43"/>
    </row>
    <row r="12" spans="1:15" s="22" customFormat="1" ht="40.5" customHeight="1">
      <c r="A12" s="133" t="s">
        <v>9</v>
      </c>
      <c r="B12" s="134"/>
      <c r="C12" s="134"/>
      <c r="D12" s="44"/>
      <c r="E12" s="45" t="s">
        <v>0</v>
      </c>
      <c r="F12" s="135">
        <f>IF(J11=0,"",IF(J11=1,"",IF(J11=-1,"-",J11)))</f>
        <v>9</v>
      </c>
      <c r="G12" s="103"/>
      <c r="H12" s="46" t="str">
        <f>IF(J11=0,"","x")</f>
        <v>x</v>
      </c>
      <c r="I12" s="46" t="str">
        <f>IF(K17=0,"",IF(K17&gt;0,"-",IF(J11=0,"","+")))</f>
        <v>-</v>
      </c>
      <c r="J12" s="129">
        <f>IF(K17=0,"",ABS(K17))</f>
        <v>8</v>
      </c>
      <c r="K12" s="116"/>
      <c r="L12" s="46"/>
      <c r="M12" s="46"/>
      <c r="N12" s="42"/>
      <c r="O12" s="42"/>
    </row>
    <row r="13" ht="12.75"/>
    <row r="14" spans="4:11" ht="12.75" hidden="1">
      <c r="D14" s="29" t="s">
        <v>13</v>
      </c>
      <c r="E14" s="29" t="s">
        <v>16</v>
      </c>
      <c r="F14" s="29" t="s">
        <v>14</v>
      </c>
      <c r="G14" s="29" t="s">
        <v>5</v>
      </c>
      <c r="H14" s="29" t="s">
        <v>15</v>
      </c>
      <c r="I14" s="29" t="s">
        <v>1</v>
      </c>
      <c r="J14" s="29" t="s">
        <v>16</v>
      </c>
      <c r="K14" s="29" t="s">
        <v>17</v>
      </c>
    </row>
    <row r="15" spans="4:11" ht="12.75" hidden="1">
      <c r="D15" s="29" t="s">
        <v>13</v>
      </c>
      <c r="E15" s="29" t="s">
        <v>16</v>
      </c>
      <c r="F15" s="29">
        <f>IF(AND(G4="+",K4="+"),(O1^F4)+(H4*(O1^J4))+L4,IF(AND(G4="+",K4="-"),(O1^F4)+(H4*(O1^J4))-L4,IF(AND(G4="-",K4="+"),(O1^F4)-(H4*(O1^J4))+L4,(O1^F4)-(H4*(O1^J4))-L4)))</f>
        <v>1</v>
      </c>
      <c r="G15" s="29" t="s">
        <v>5</v>
      </c>
      <c r="H15" s="29">
        <f>J11</f>
        <v>9</v>
      </c>
      <c r="I15" s="29" t="s">
        <v>1</v>
      </c>
      <c r="J15" s="29" t="s">
        <v>16</v>
      </c>
      <c r="K15" s="29">
        <f>O1</f>
        <v>1</v>
      </c>
    </row>
    <row r="16" spans="4:11" ht="12.75" hidden="1">
      <c r="D16" s="29" t="s">
        <v>13</v>
      </c>
      <c r="E16" s="29" t="s">
        <v>16</v>
      </c>
      <c r="F16" s="29">
        <f>F15</f>
        <v>1</v>
      </c>
      <c r="G16" s="29" t="s">
        <v>5</v>
      </c>
      <c r="H16" s="29">
        <f>H15</f>
        <v>9</v>
      </c>
      <c r="I16" s="29" t="s">
        <v>1</v>
      </c>
      <c r="J16" s="29" t="s">
        <v>16</v>
      </c>
      <c r="K16" s="29">
        <f>H16*K15</f>
        <v>9</v>
      </c>
    </row>
    <row r="17" spans="4:11" ht="12.75" hidden="1">
      <c r="D17" s="29"/>
      <c r="E17" s="29"/>
      <c r="F17" s="29" t="s">
        <v>13</v>
      </c>
      <c r="G17" s="29" t="s">
        <v>5</v>
      </c>
      <c r="H17" s="29">
        <f>H16</f>
        <v>9</v>
      </c>
      <c r="I17" s="29" t="s">
        <v>1</v>
      </c>
      <c r="J17" s="29" t="s">
        <v>16</v>
      </c>
      <c r="K17" s="29">
        <f>K16-F16</f>
        <v>8</v>
      </c>
    </row>
    <row r="18" spans="4:5" ht="12.75">
      <c r="D18" s="39"/>
      <c r="E18" s="39"/>
    </row>
    <row r="19" ht="12.75"/>
    <row r="20" ht="12.75"/>
    <row r="21" ht="12.75"/>
    <row r="22" spans="2:4" ht="12.75">
      <c r="B22" s="14">
        <f ca="1">ROUND(RAND(),0)</f>
        <v>1</v>
      </c>
      <c r="C22" s="14">
        <f ca="1">ROUND(RAND(),0)</f>
        <v>0</v>
      </c>
      <c r="D22" s="14"/>
    </row>
    <row r="24" ht="12.75"/>
    <row r="25" ht="12.75"/>
  </sheetData>
  <sheetProtection/>
  <mergeCells count="21">
    <mergeCell ref="O4:O10"/>
    <mergeCell ref="E2:G2"/>
    <mergeCell ref="C4:D9"/>
    <mergeCell ref="E4:E9"/>
    <mergeCell ref="A11:C11"/>
    <mergeCell ref="Q4:Q10"/>
    <mergeCell ref="F4:F9"/>
    <mergeCell ref="G4:G9"/>
    <mergeCell ref="H4:H9"/>
    <mergeCell ref="I4:I9"/>
    <mergeCell ref="J4:J9"/>
    <mergeCell ref="J12:K12"/>
    <mergeCell ref="G11:H11"/>
    <mergeCell ref="J11:K11"/>
    <mergeCell ref="A12:C12"/>
    <mergeCell ref="F12:G12"/>
    <mergeCell ref="P4:P10"/>
    <mergeCell ref="L4:L9"/>
    <mergeCell ref="K4:K9"/>
    <mergeCell ref="M4:M10"/>
    <mergeCell ref="N4:N10"/>
  </mergeCells>
  <conditionalFormatting sqref="F4:F9 J4:J9 H4:H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4.421875" style="4" customWidth="1"/>
    <col min="2" max="2" width="3.28125" style="4" customWidth="1"/>
    <col min="3" max="3" width="8.28125" style="4" customWidth="1"/>
    <col min="4" max="4" width="7.57421875" style="4" customWidth="1"/>
    <col min="5" max="5" width="8.421875" style="4" customWidth="1"/>
    <col min="6" max="6" width="4.7109375" style="4" bestFit="1" customWidth="1"/>
    <col min="7" max="7" width="4.421875" style="4" bestFit="1" customWidth="1"/>
    <col min="8" max="8" width="19.00390625" style="4" customWidth="1"/>
    <col min="9" max="9" width="6.57421875" style="4" bestFit="1" customWidth="1"/>
    <col min="10" max="10" width="4.7109375" style="4" bestFit="1" customWidth="1"/>
    <col min="11" max="11" width="4.421875" style="4" bestFit="1" customWidth="1"/>
    <col min="12" max="12" width="15.8515625" style="4" customWidth="1"/>
    <col min="13" max="13" width="9.140625" style="4" customWidth="1"/>
    <col min="14" max="14" width="6.8515625" style="4" bestFit="1" customWidth="1"/>
    <col min="15" max="15" width="11.28125" style="4" customWidth="1"/>
    <col min="16" max="16384" width="9.140625" style="4" customWidth="1"/>
  </cols>
  <sheetData>
    <row r="1" spans="2:17" ht="50.25" customHeight="1">
      <c r="B1" s="16"/>
      <c r="C1" s="55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6"/>
      <c r="P1" s="7"/>
      <c r="Q1" s="7"/>
    </row>
    <row r="2" spans="3:17" ht="14.25" customHeight="1">
      <c r="C2" s="34"/>
      <c r="D2" s="35"/>
      <c r="E2" s="138"/>
      <c r="F2" s="139"/>
      <c r="G2" s="139"/>
      <c r="H2" s="36"/>
      <c r="I2" s="51"/>
      <c r="J2" s="51"/>
      <c r="K2" s="51"/>
      <c r="L2" s="51"/>
      <c r="M2" s="51"/>
      <c r="N2" s="51"/>
      <c r="O2" s="51"/>
      <c r="P2" s="51"/>
      <c r="Q2" s="52"/>
    </row>
    <row r="3" spans="2:17" ht="13.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"/>
      <c r="P3" s="7"/>
      <c r="Q3" s="7"/>
    </row>
    <row r="4" spans="2:17" ht="12.75" customHeight="1" thickTop="1">
      <c r="B4" s="7"/>
      <c r="C4" s="95" t="s">
        <v>0</v>
      </c>
      <c r="D4" s="152"/>
      <c r="E4" s="98" t="s">
        <v>1</v>
      </c>
      <c r="F4" s="101">
        <v>3</v>
      </c>
      <c r="G4" s="98" t="s">
        <v>16</v>
      </c>
      <c r="H4" s="98">
        <f>ABS(L14)</f>
        <v>10.5</v>
      </c>
      <c r="I4" s="98" t="s">
        <v>1</v>
      </c>
      <c r="J4" s="101">
        <v>2</v>
      </c>
      <c r="K4" s="98" t="s">
        <v>16</v>
      </c>
      <c r="L4" s="104">
        <f>ABS(N14)</f>
        <v>90</v>
      </c>
      <c r="M4" s="104" t="s">
        <v>1</v>
      </c>
      <c r="N4" s="104" t="str">
        <f>IF(B22=0,"+","-")</f>
        <v>-</v>
      </c>
      <c r="O4" s="155">
        <f ca="1">2+(2*INT(RAND()*40))</f>
        <v>34</v>
      </c>
      <c r="P4" s="91"/>
      <c r="Q4" s="91"/>
    </row>
    <row r="5" spans="2:17" ht="12.75" customHeight="1">
      <c r="B5" s="7"/>
      <c r="C5" s="153"/>
      <c r="D5" s="148"/>
      <c r="E5" s="148"/>
      <c r="F5" s="148"/>
      <c r="G5" s="148"/>
      <c r="H5" s="148"/>
      <c r="I5" s="148"/>
      <c r="J5" s="148"/>
      <c r="K5" s="148"/>
      <c r="L5" s="158"/>
      <c r="M5" s="150"/>
      <c r="N5" s="150"/>
      <c r="O5" s="156">
        <f ca="1">3+(3*INT(RAND()*5))</f>
        <v>3</v>
      </c>
      <c r="P5" s="91"/>
      <c r="Q5" s="91"/>
    </row>
    <row r="6" spans="2:17" ht="12.75" customHeight="1">
      <c r="B6" s="7"/>
      <c r="C6" s="153"/>
      <c r="D6" s="148"/>
      <c r="E6" s="148"/>
      <c r="F6" s="148"/>
      <c r="G6" s="148"/>
      <c r="H6" s="148"/>
      <c r="I6" s="148"/>
      <c r="J6" s="148"/>
      <c r="K6" s="148"/>
      <c r="L6" s="158"/>
      <c r="M6" s="150"/>
      <c r="N6" s="150"/>
      <c r="O6" s="156">
        <f ca="1">3+(3*INT(RAND()*5))</f>
        <v>12</v>
      </c>
      <c r="P6" s="91"/>
      <c r="Q6" s="91"/>
    </row>
    <row r="7" spans="2:17" ht="12.75" customHeight="1">
      <c r="B7" s="7"/>
      <c r="C7" s="153"/>
      <c r="D7" s="148"/>
      <c r="E7" s="148"/>
      <c r="F7" s="148"/>
      <c r="G7" s="148"/>
      <c r="H7" s="148"/>
      <c r="I7" s="148"/>
      <c r="J7" s="148"/>
      <c r="K7" s="148"/>
      <c r="L7" s="158"/>
      <c r="M7" s="150"/>
      <c r="N7" s="150"/>
      <c r="O7" s="156">
        <f ca="1">3+(3*INT(RAND()*5))</f>
        <v>3</v>
      </c>
      <c r="P7" s="91"/>
      <c r="Q7" s="91"/>
    </row>
    <row r="8" spans="2:17" ht="12.75" customHeight="1">
      <c r="B8" s="7"/>
      <c r="C8" s="153"/>
      <c r="D8" s="148"/>
      <c r="E8" s="148"/>
      <c r="F8" s="148"/>
      <c r="G8" s="148"/>
      <c r="H8" s="148"/>
      <c r="I8" s="148"/>
      <c r="J8" s="148"/>
      <c r="K8" s="148"/>
      <c r="L8" s="158"/>
      <c r="M8" s="150"/>
      <c r="N8" s="150"/>
      <c r="O8" s="156">
        <f ca="1">3+(3*INT(RAND()*5))</f>
        <v>15</v>
      </c>
      <c r="P8" s="91"/>
      <c r="Q8" s="91"/>
    </row>
    <row r="9" spans="2:17" ht="12.75" customHeight="1" thickBot="1">
      <c r="B9" s="7"/>
      <c r="C9" s="154"/>
      <c r="D9" s="149"/>
      <c r="E9" s="149"/>
      <c r="F9" s="149"/>
      <c r="G9" s="149"/>
      <c r="H9" s="149"/>
      <c r="I9" s="149"/>
      <c r="J9" s="149"/>
      <c r="K9" s="149"/>
      <c r="L9" s="159"/>
      <c r="M9" s="151"/>
      <c r="N9" s="151"/>
      <c r="O9" s="157">
        <f ca="1">3+(3*INT(RAND()*5))</f>
        <v>9</v>
      </c>
      <c r="P9" s="91"/>
      <c r="Q9" s="91"/>
    </row>
    <row r="10" spans="1:17" ht="49.5" customHeight="1" thickTop="1">
      <c r="A10" s="28"/>
      <c r="B10" s="54"/>
      <c r="D10" s="11"/>
      <c r="E10" s="10"/>
      <c r="F10" s="12"/>
      <c r="G10" s="10"/>
      <c r="H10" s="10"/>
      <c r="I10" s="10"/>
      <c r="J10" s="12"/>
      <c r="K10" s="10"/>
      <c r="L10" s="13"/>
      <c r="M10" s="10"/>
      <c r="N10" s="10"/>
      <c r="O10" s="10"/>
      <c r="P10" s="10"/>
      <c r="Q10" s="10"/>
    </row>
    <row r="11" spans="1:16" s="19" customFormat="1" ht="57.75" customHeight="1">
      <c r="A11" s="56"/>
      <c r="B11" s="40"/>
      <c r="C11" s="64" t="s">
        <v>23</v>
      </c>
      <c r="D11" s="65"/>
      <c r="E11" s="66"/>
      <c r="F11" s="61"/>
      <c r="G11" s="61"/>
      <c r="H11" s="61"/>
      <c r="I11" s="62" t="s">
        <v>24</v>
      </c>
      <c r="J11" s="66"/>
      <c r="K11" s="66"/>
      <c r="L11" s="67" t="str">
        <f>CONCATENATE("(",C16)</f>
        <v>(10</v>
      </c>
      <c r="M11" s="147" t="str">
        <f>CONCATENATE(", ",IF(N4="+",(C16^3)-(H4*(C16^2))-(L4*C16)+O4,(C16^3)-(H4*(C16^2))-(L4*C16)-O4),")")</f>
        <v>, -984)</v>
      </c>
      <c r="N11" s="107"/>
      <c r="O11" s="107"/>
      <c r="P11" s="41"/>
    </row>
    <row r="12" spans="1:16" s="62" customFormat="1" ht="40.5" customHeight="1">
      <c r="A12" s="57"/>
      <c r="B12" s="58"/>
      <c r="C12" s="59"/>
      <c r="D12" s="60"/>
      <c r="E12" s="60"/>
      <c r="F12" s="59"/>
      <c r="G12" s="59"/>
      <c r="H12" s="61"/>
      <c r="I12" s="61" t="s">
        <v>25</v>
      </c>
      <c r="K12" s="60"/>
      <c r="L12" s="59" t="str">
        <f>CONCATENATE("(",E17)</f>
        <v>(-3</v>
      </c>
      <c r="M12" s="147" t="str">
        <f>CONCATENATE(", ",IF(N4="+",(E17^3)-(H4*(E17^2))-(L4*E17)+O4,(E17^3)-(H4*(E17^2))-(L4*E17)-O4),")")</f>
        <v>, 114.5)</v>
      </c>
      <c r="N12" s="107"/>
      <c r="O12" s="107"/>
      <c r="P12" s="63"/>
    </row>
    <row r="13" spans="1:16" ht="12.75" hidden="1">
      <c r="A13" s="28"/>
      <c r="B13" s="28"/>
      <c r="C13" s="28"/>
      <c r="D13" s="28" t="s">
        <v>19</v>
      </c>
      <c r="E13" s="28" t="s">
        <v>12</v>
      </c>
      <c r="F13" s="4">
        <f ca="1">3+(3*INT(RAND()*5))</f>
        <v>9</v>
      </c>
      <c r="G13" s="28"/>
      <c r="H13" s="39" t="s">
        <v>20</v>
      </c>
      <c r="I13" s="39">
        <v>3</v>
      </c>
      <c r="J13" s="39" t="s">
        <v>1</v>
      </c>
      <c r="K13" s="39">
        <v>2</v>
      </c>
      <c r="L13" s="39">
        <f>D16+F14</f>
        <v>-21</v>
      </c>
      <c r="M13" s="39" t="s">
        <v>1</v>
      </c>
      <c r="N13" s="39">
        <f>F16</f>
        <v>-90</v>
      </c>
      <c r="O13" s="28"/>
      <c r="P13" s="28"/>
    </row>
    <row r="14" spans="1:16" ht="12.75" hidden="1">
      <c r="A14" s="28"/>
      <c r="B14" s="28"/>
      <c r="C14" s="31" t="s">
        <v>1</v>
      </c>
      <c r="D14" s="29" t="s">
        <v>18</v>
      </c>
      <c r="E14" s="29"/>
      <c r="F14" s="29">
        <f>F13</f>
        <v>9</v>
      </c>
      <c r="G14" s="53"/>
      <c r="H14" s="53" t="s">
        <v>13</v>
      </c>
      <c r="I14" s="53"/>
      <c r="J14" s="53" t="s">
        <v>1</v>
      </c>
      <c r="K14" s="53">
        <v>3</v>
      </c>
      <c r="L14" s="39">
        <f>L13/2</f>
        <v>-10.5</v>
      </c>
      <c r="M14" s="39" t="s">
        <v>21</v>
      </c>
      <c r="N14" s="39">
        <f>N13</f>
        <v>-90</v>
      </c>
      <c r="O14" s="28" t="s">
        <v>1</v>
      </c>
      <c r="P14" s="28"/>
    </row>
    <row r="15" spans="1:16" ht="12.75" hidden="1">
      <c r="A15" s="28"/>
      <c r="B15" s="28"/>
      <c r="C15" s="31" t="s">
        <v>16</v>
      </c>
      <c r="D15" s="29"/>
      <c r="E15" s="29"/>
      <c r="F15" s="29"/>
      <c r="G15" s="53"/>
      <c r="H15" s="53"/>
      <c r="I15" s="53"/>
      <c r="J15" s="53"/>
      <c r="K15" s="53"/>
      <c r="L15" s="28"/>
      <c r="M15" s="28"/>
      <c r="N15" s="28"/>
      <c r="O15" s="28"/>
      <c r="P15" s="28"/>
    </row>
    <row r="16" spans="1:16" ht="12.75" hidden="1">
      <c r="A16" s="28"/>
      <c r="B16" s="28"/>
      <c r="C16" s="31">
        <f ca="1">8+(2*INT(RAND()*3))</f>
        <v>10</v>
      </c>
      <c r="D16" s="29">
        <f>C16*-3</f>
        <v>-30</v>
      </c>
      <c r="E16" s="29"/>
      <c r="F16" s="29">
        <f>F13*-C16</f>
        <v>-90</v>
      </c>
      <c r="G16" s="53"/>
      <c r="H16" s="53"/>
      <c r="I16" s="53"/>
      <c r="J16" s="53"/>
      <c r="K16" s="53"/>
      <c r="L16" s="28"/>
      <c r="M16" s="28"/>
      <c r="N16" s="28"/>
      <c r="O16" s="28"/>
      <c r="P16" s="28"/>
    </row>
    <row r="17" spans="1:16" ht="12.75" hidden="1">
      <c r="A17" s="28"/>
      <c r="B17" s="28"/>
      <c r="C17" s="28"/>
      <c r="D17" s="53"/>
      <c r="E17" s="53">
        <f>-F13/3</f>
        <v>-3</v>
      </c>
      <c r="F17" s="53"/>
      <c r="G17" s="53"/>
      <c r="H17" s="53"/>
      <c r="I17" s="53"/>
      <c r="J17" s="53"/>
      <c r="K17" s="53"/>
      <c r="L17" s="28"/>
      <c r="M17" s="28"/>
      <c r="N17" s="28"/>
      <c r="O17" s="28"/>
      <c r="P17" s="28"/>
    </row>
    <row r="18" spans="1:16" ht="12.75" hidden="1">
      <c r="A18" s="28"/>
      <c r="B18" s="28"/>
      <c r="C18" s="28"/>
      <c r="D18" s="39"/>
      <c r="E18" s="39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ht="12.75"/>
    <row r="20" ht="12.75"/>
    <row r="21" ht="12.75"/>
    <row r="22" spans="2:4" ht="12.75">
      <c r="B22" s="14">
        <f ca="1">ROUND(RAND(),0)</f>
        <v>1</v>
      </c>
      <c r="C22" s="14">
        <f ca="1">ROUND(RAND(),0)</f>
        <v>0</v>
      </c>
      <c r="D22" s="14"/>
    </row>
    <row r="26" ht="12.75"/>
    <row r="27" ht="12.75"/>
  </sheetData>
  <sheetProtection/>
  <mergeCells count="17">
    <mergeCell ref="C4:D9"/>
    <mergeCell ref="E4:E9"/>
    <mergeCell ref="O4:O9"/>
    <mergeCell ref="L4:L9"/>
    <mergeCell ref="F4:F9"/>
    <mergeCell ref="G4:G9"/>
    <mergeCell ref="H4:H9"/>
    <mergeCell ref="I4:I9"/>
    <mergeCell ref="J4:J9"/>
    <mergeCell ref="Q4:Q9"/>
    <mergeCell ref="M11:O11"/>
    <mergeCell ref="M12:O12"/>
    <mergeCell ref="E2:G2"/>
    <mergeCell ref="K4:K9"/>
    <mergeCell ref="M4:M9"/>
    <mergeCell ref="N4:N9"/>
    <mergeCell ref="P4:P9"/>
  </mergeCells>
  <conditionalFormatting sqref="F4:F9 J4:J9 H4:H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.421875" style="4" customWidth="1"/>
    <col min="2" max="2" width="15.8515625" style="4" customWidth="1"/>
    <col min="3" max="3" width="15.140625" style="4" customWidth="1"/>
    <col min="4" max="4" width="6.57421875" style="4" bestFit="1" customWidth="1"/>
    <col min="5" max="5" width="7.57421875" style="4" bestFit="1" customWidth="1"/>
    <col min="6" max="6" width="6.8515625" style="4" bestFit="1" customWidth="1"/>
    <col min="7" max="7" width="11.421875" style="4" customWidth="1"/>
    <col min="8" max="8" width="6.57421875" style="4" bestFit="1" customWidth="1"/>
    <col min="9" max="9" width="7.421875" style="4" customWidth="1"/>
    <col min="10" max="10" width="6.8515625" style="4" bestFit="1" customWidth="1"/>
    <col min="11" max="11" width="16.00390625" style="4" customWidth="1"/>
    <col min="12" max="12" width="6.57421875" style="4" bestFit="1" customWidth="1"/>
    <col min="13" max="13" width="6.28125" style="4" customWidth="1"/>
    <col min="14" max="16384" width="9.140625" style="4" customWidth="1"/>
  </cols>
  <sheetData>
    <row r="1" spans="2:16" ht="12.7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s="5" customFormat="1" ht="45.75">
      <c r="C2" s="16" t="s">
        <v>34</v>
      </c>
      <c r="D2" s="6"/>
      <c r="E2" s="6"/>
      <c r="H2" s="6"/>
      <c r="I2" s="6"/>
      <c r="J2" s="6"/>
      <c r="K2" s="6"/>
      <c r="L2" s="6"/>
      <c r="M2" s="6"/>
      <c r="N2" s="6"/>
      <c r="O2" s="6"/>
      <c r="P2" s="8"/>
    </row>
    <row r="3" spans="2:16" ht="12.7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9"/>
      <c r="O3" s="7"/>
      <c r="P3" s="7"/>
    </row>
    <row r="4" spans="2:16" ht="12.75" customHeight="1" thickTop="1">
      <c r="B4" s="7"/>
      <c r="C4" s="95" t="s">
        <v>0</v>
      </c>
      <c r="D4" s="98" t="s">
        <v>1</v>
      </c>
      <c r="E4" s="167">
        <f ca="1">2+INT(RAND()*10)</f>
        <v>5</v>
      </c>
      <c r="F4" s="98" t="str">
        <f>IF(B22=1,"+","-")</f>
        <v>+</v>
      </c>
      <c r="G4" s="98">
        <f ca="1">1+INT(RAND()*10)</f>
        <v>4</v>
      </c>
      <c r="H4" s="98" t="s">
        <v>1</v>
      </c>
      <c r="I4" s="167">
        <f ca="1">3+INT(RAND()*4)</f>
        <v>3</v>
      </c>
      <c r="J4" s="98" t="str">
        <f>IF(C22=1,"+","-")</f>
        <v>-</v>
      </c>
      <c r="K4" s="92">
        <f ca="1">11+INT(RAND()*10)</f>
        <v>18</v>
      </c>
      <c r="L4" s="91"/>
      <c r="M4" s="91"/>
      <c r="N4" s="91"/>
      <c r="O4" s="91"/>
      <c r="P4" s="91"/>
    </row>
    <row r="5" spans="2:16" ht="12.75" customHeight="1">
      <c r="B5" s="7"/>
      <c r="C5" s="96"/>
      <c r="D5" s="144"/>
      <c r="E5" s="168"/>
      <c r="F5" s="144"/>
      <c r="G5" s="144"/>
      <c r="H5" s="144"/>
      <c r="I5" s="168"/>
      <c r="J5" s="144"/>
      <c r="K5" s="136"/>
      <c r="L5" s="91"/>
      <c r="M5" s="91"/>
      <c r="N5" s="91"/>
      <c r="O5" s="91"/>
      <c r="P5" s="91"/>
    </row>
    <row r="6" spans="2:16" ht="12.75" customHeight="1">
      <c r="B6" s="7"/>
      <c r="C6" s="96"/>
      <c r="D6" s="144"/>
      <c r="E6" s="168"/>
      <c r="F6" s="144"/>
      <c r="G6" s="144"/>
      <c r="H6" s="144"/>
      <c r="I6" s="168"/>
      <c r="J6" s="144"/>
      <c r="K6" s="136"/>
      <c r="L6" s="91"/>
      <c r="M6" s="91"/>
      <c r="N6" s="91"/>
      <c r="O6" s="91"/>
      <c r="P6" s="91"/>
    </row>
    <row r="7" spans="2:16" ht="12.75" customHeight="1">
      <c r="B7" s="7"/>
      <c r="C7" s="96"/>
      <c r="D7" s="144"/>
      <c r="E7" s="168"/>
      <c r="F7" s="144"/>
      <c r="G7" s="144"/>
      <c r="H7" s="144"/>
      <c r="I7" s="168"/>
      <c r="J7" s="144"/>
      <c r="K7" s="136"/>
      <c r="L7" s="91"/>
      <c r="M7" s="91"/>
      <c r="N7" s="91"/>
      <c r="O7" s="91"/>
      <c r="P7" s="91"/>
    </row>
    <row r="8" spans="2:16" ht="12.75" customHeight="1">
      <c r="B8" s="7"/>
      <c r="C8" s="96"/>
      <c r="D8" s="144"/>
      <c r="E8" s="168"/>
      <c r="F8" s="144"/>
      <c r="G8" s="144"/>
      <c r="H8" s="144"/>
      <c r="I8" s="168"/>
      <c r="J8" s="144"/>
      <c r="K8" s="136"/>
      <c r="L8" s="91"/>
      <c r="M8" s="91"/>
      <c r="N8" s="91"/>
      <c r="O8" s="91"/>
      <c r="P8" s="91"/>
    </row>
    <row r="9" spans="2:16" ht="12.75" customHeight="1" thickBot="1">
      <c r="B9" s="7"/>
      <c r="C9" s="97"/>
      <c r="D9" s="109"/>
      <c r="E9" s="169"/>
      <c r="F9" s="109"/>
      <c r="G9" s="109"/>
      <c r="H9" s="109"/>
      <c r="I9" s="169"/>
      <c r="J9" s="109"/>
      <c r="K9" s="137"/>
      <c r="L9" s="91"/>
      <c r="M9" s="91"/>
      <c r="N9" s="91"/>
      <c r="O9" s="91"/>
      <c r="P9" s="91"/>
    </row>
    <row r="10" spans="2:16" ht="49.5" customHeight="1" thickTop="1">
      <c r="B10" s="7"/>
      <c r="C10" s="11"/>
      <c r="D10" s="10"/>
      <c r="E10" s="12"/>
      <c r="F10" s="10"/>
      <c r="G10" s="10"/>
      <c r="H10" s="10"/>
      <c r="I10" s="12"/>
      <c r="J10" s="10"/>
      <c r="K10" s="13"/>
      <c r="L10" s="91"/>
      <c r="M10" s="91"/>
      <c r="N10" s="91"/>
      <c r="O10" s="91"/>
      <c r="P10" s="91"/>
    </row>
    <row r="11" spans="1:15" s="78" customFormat="1" ht="58.5" customHeight="1">
      <c r="A11" s="164" t="s">
        <v>35</v>
      </c>
      <c r="B11" s="165"/>
      <c r="C11" s="81">
        <v>1</v>
      </c>
      <c r="D11" s="85" t="s">
        <v>1</v>
      </c>
      <c r="E11" s="115">
        <f>E4+1</f>
        <v>6</v>
      </c>
      <c r="F11" s="85" t="str">
        <f>F4</f>
        <v>+</v>
      </c>
      <c r="G11" s="81">
        <f>IF(G4=I4+1,"",G4)</f>
      </c>
      <c r="H11" s="87" t="str">
        <f>IF($E$4-1=0," ","x")</f>
        <v>x</v>
      </c>
      <c r="I11" s="115">
        <f>I4+1</f>
        <v>4</v>
      </c>
      <c r="J11" s="85" t="str">
        <f>J4</f>
        <v>-</v>
      </c>
      <c r="K11" s="102">
        <f>K4</f>
        <v>18</v>
      </c>
      <c r="L11" s="87" t="str">
        <f>IF($I$4-1=0," ","x")</f>
        <v>x</v>
      </c>
      <c r="M11" s="85" t="s">
        <v>12</v>
      </c>
      <c r="N11" s="85" t="s">
        <v>33</v>
      </c>
      <c r="O11" s="85"/>
    </row>
    <row r="12" spans="1:15" s="18" customFormat="1" ht="36" customHeight="1">
      <c r="A12" s="166"/>
      <c r="B12" s="165"/>
      <c r="C12" s="82">
        <f>E11</f>
        <v>6</v>
      </c>
      <c r="D12" s="160"/>
      <c r="E12" s="161"/>
      <c r="F12" s="160"/>
      <c r="G12" s="82">
        <f>IF(G4=I4+1,"",I4+1)</f>
      </c>
      <c r="H12" s="163"/>
      <c r="I12" s="161"/>
      <c r="J12" s="163"/>
      <c r="K12" s="162"/>
      <c r="L12" s="163"/>
      <c r="M12" s="160"/>
      <c r="N12" s="160"/>
      <c r="O12" s="160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2:3" ht="12.75">
      <c r="B22" s="14">
        <f ca="1">ROUND(RAND(),0)</f>
        <v>1</v>
      </c>
      <c r="C22" s="14">
        <f ca="1">ROUND(RAND(),0)</f>
        <v>0</v>
      </c>
    </row>
  </sheetData>
  <sheetProtection/>
  <mergeCells count="26">
    <mergeCell ref="C4:C9"/>
    <mergeCell ref="D4:D9"/>
    <mergeCell ref="P4:P10"/>
    <mergeCell ref="E4:E9"/>
    <mergeCell ref="F4:F9"/>
    <mergeCell ref="G4:G9"/>
    <mergeCell ref="H4:H9"/>
    <mergeCell ref="I4:I9"/>
    <mergeCell ref="J4:J9"/>
    <mergeCell ref="L4:L10"/>
    <mergeCell ref="M4:M10"/>
    <mergeCell ref="N4:N10"/>
    <mergeCell ref="O4:O10"/>
    <mergeCell ref="K4:K9"/>
    <mergeCell ref="A11:B12"/>
    <mergeCell ref="H11:H12"/>
    <mergeCell ref="J11:J12"/>
    <mergeCell ref="I11:I12"/>
    <mergeCell ref="N11:N12"/>
    <mergeCell ref="O11:O12"/>
    <mergeCell ref="D11:D12"/>
    <mergeCell ref="E11:E12"/>
    <mergeCell ref="F11:F12"/>
    <mergeCell ref="K11:K12"/>
    <mergeCell ref="L11:L12"/>
    <mergeCell ref="M11:M12"/>
  </mergeCells>
  <conditionalFormatting sqref="E4:E9 I4:I9 G4:G9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Kangaroo Maths</cp:lastModifiedBy>
  <dcterms:created xsi:type="dcterms:W3CDTF">2002-04-18T10:48:51Z</dcterms:created>
  <dcterms:modified xsi:type="dcterms:W3CDTF">2010-04-16T21:46:46Z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